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80" activeTab="3"/>
  </bookViews>
  <sheets>
    <sheet name="СТЭС с 01.01.20  (для СМИ) (2)" sheetId="2" r:id="rId1"/>
    <sheet name="СТЭС с 01.01.21  (для СМИ)" sheetId="1" r:id="rId2"/>
    <sheet name="СТЭС с 01.01.2022 (для СМИ)" sheetId="3" r:id="rId3"/>
    <sheet name="СТЭС с 01.12.2024 (для СМИ)" sheetId="4" r:id="rId4"/>
  </sheets>
  <calcPr calcId="145621"/>
</workbook>
</file>

<file path=xl/calcChain.xml><?xml version="1.0" encoding="utf-8"?>
<calcChain xmlns="http://schemas.openxmlformats.org/spreadsheetml/2006/main">
  <c r="B16" i="4" l="1"/>
  <c r="A16" i="4"/>
  <c r="C15" i="4"/>
  <c r="C17" i="4" s="1"/>
  <c r="B15" i="4"/>
  <c r="C13" i="4"/>
  <c r="B13" i="4"/>
  <c r="C9" i="4"/>
  <c r="B9" i="4"/>
  <c r="B7" i="4"/>
  <c r="B17" i="4" l="1"/>
  <c r="A16" i="3"/>
  <c r="C16" i="3"/>
  <c r="B16" i="3"/>
  <c r="C13" i="3"/>
  <c r="B13" i="3"/>
  <c r="C15" i="3"/>
  <c r="B15" i="3"/>
  <c r="B17" i="3" s="1"/>
  <c r="C7" i="3"/>
  <c r="C9" i="3" s="1"/>
  <c r="B7" i="3"/>
  <c r="B9" i="3" s="1"/>
  <c r="C17" i="3" l="1"/>
  <c r="C17" i="2"/>
  <c r="C15" i="2"/>
  <c r="B15" i="2"/>
  <c r="B17" i="2" s="1"/>
  <c r="C9" i="2"/>
  <c r="C7" i="2"/>
  <c r="B7" i="2"/>
  <c r="B9" i="2" s="1"/>
  <c r="C15" i="1" l="1"/>
  <c r="C17" i="1" s="1"/>
  <c r="B15" i="1"/>
  <c r="B17" i="1" s="1"/>
  <c r="C7" i="1"/>
  <c r="C9" i="1" s="1"/>
  <c r="B7" i="1"/>
  <c r="B9" i="1" s="1"/>
</calcChain>
</file>

<file path=xl/sharedStrings.xml><?xml version="1.0" encoding="utf-8"?>
<sst xmlns="http://schemas.openxmlformats.org/spreadsheetml/2006/main" count="82" uniqueCount="36">
  <si>
    <t xml:space="preserve"> Расчет стоимости услуги по обращению с твердыми коммунальными отходами</t>
  </si>
  <si>
    <t xml:space="preserve">           на 2021 год</t>
  </si>
  <si>
    <t>МКД (Стрежевой)</t>
  </si>
  <si>
    <t>Наименование показателя</t>
  </si>
  <si>
    <t>Значение</t>
  </si>
  <si>
    <t>с 01.01.2021 г  по 30.06.2021 г</t>
  </si>
  <si>
    <t>с 01.07.2021 г по 31.12.2021 г</t>
  </si>
  <si>
    <t>(НДС не предусмотрен)</t>
  </si>
  <si>
    <t>ИЖС (Стрежевой)</t>
  </si>
  <si>
    <r>
      <t xml:space="preserve">Норматив накопления на человека,  м3/год
</t>
    </r>
    <r>
      <rPr>
        <i/>
        <sz val="9"/>
        <color theme="1"/>
        <rFont val="Calibri"/>
        <family val="2"/>
        <charset val="204"/>
        <scheme val="minor"/>
      </rPr>
      <t>(Приказ №41 от 14.03.2019 Департамент природных ресурсов и охраны окружающей среды Томской области)</t>
    </r>
  </si>
  <si>
    <r>
      <rPr>
        <sz val="11"/>
        <color theme="1"/>
        <rFont val="Calibri"/>
        <family val="2"/>
        <charset val="204"/>
        <scheme val="minor"/>
      </rPr>
      <t>Тариф на услугу по обращению с ТКО ,  руб/м3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(Приказ № 7-568/9(634) от 19.12.2020  Департамент тарифного регулирования Томской области)</t>
    </r>
  </si>
  <si>
    <r>
      <t xml:space="preserve">Норматив накопления  на человека,  м3/ мес 
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(3,0 м3 : 12 мес = 0,25 м3)</t>
    </r>
  </si>
  <si>
    <r>
      <t xml:space="preserve">Норматив накопления  на человека,  м3/ мес 
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(3,07 м3 : 12 мес = 0,2558 м3)</t>
    </r>
  </si>
  <si>
    <t xml:space="preserve">           на 2020 год</t>
  </si>
  <si>
    <t>с 01.01.2020 г  по 30.06.2020 г</t>
  </si>
  <si>
    <t>с 01.07.2020 г по 31.12.2020 г</t>
  </si>
  <si>
    <r>
      <rPr>
        <b/>
        <sz val="11"/>
        <color theme="1"/>
        <rFont val="Calibri"/>
        <family val="2"/>
        <charset val="204"/>
        <scheme val="minor"/>
      </rPr>
      <t>тариф на услугу по обращению с ТКО на норматив накопления в месяц,  руб/м3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 xml:space="preserve"> (3,0 м3 : 12 мес = 0,25 м3 х 416,71 руб = 104,18 руб)
 (3,0 м3 : 12 мес = 0,25 м3 х 432,00 руб = 108,00 руб)</t>
    </r>
  </si>
  <si>
    <r>
      <rPr>
        <b/>
        <sz val="11"/>
        <color theme="1"/>
        <rFont val="Calibri"/>
        <family val="2"/>
        <charset val="204"/>
        <scheme val="minor"/>
      </rPr>
      <t>тариф на услугу по обращению с ТКО на норматив накопления в месяц,  руб/м3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0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(3,07 м3 : 12 мес = 0,2558 м3 х 416,71 руб = 106,59 руб)
 (3,07 м3 : 12 мес = 0,2558 м3 х 432,00 руб = 110,51 руб)</t>
    </r>
  </si>
  <si>
    <r>
      <rPr>
        <b/>
        <sz val="11"/>
        <color theme="1"/>
        <rFont val="Calibri"/>
        <family val="2"/>
        <charset val="204"/>
        <scheme val="minor"/>
      </rPr>
      <t>тариф на услугу по обращению с ТКО на норматив накопления в месяц,  руб/м3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 xml:space="preserve"> (3,0 м3 : 12 мес = 0,25 м3 х 409,00 руб = 102,25 руб)
 (3,0 м3 : 12 мес = 0,25 м3 х 431,50 руб = 107,88 руб)</t>
    </r>
  </si>
  <si>
    <r>
      <rPr>
        <b/>
        <sz val="11"/>
        <color theme="1"/>
        <rFont val="Calibri"/>
        <family val="2"/>
        <charset val="204"/>
        <scheme val="minor"/>
      </rPr>
      <t>тариф на услугу по обращению с ТКО на норматив накопления в месяц,  руб/м3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0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(3,07 м3 : 12 мес = 0,2558 м3 х 409,00 руб = 104,62 руб)
 (3,07 м3 : 12 мес = 0,2558 м3 х 431,50 руб = 110,38 руб)</t>
    </r>
  </si>
  <si>
    <r>
      <rPr>
        <sz val="11"/>
        <color theme="1"/>
        <rFont val="Calibri"/>
        <family val="2"/>
        <charset val="204"/>
        <scheme val="minor"/>
      </rPr>
      <t>тариф на услугу по обращению с ТКО ,  руб/м3</t>
    </r>
    <r>
      <rPr>
        <sz val="9"/>
        <color theme="1"/>
        <rFont val="Calibri"/>
        <family val="2"/>
        <scheme val="minor"/>
      </rPr>
      <t xml:space="preserve">
(Приказ № 7-568/9(634) от 19.12.2020  Департамент тарифного регулирования Томской области)</t>
    </r>
  </si>
  <si>
    <t xml:space="preserve">           на 2022 год</t>
  </si>
  <si>
    <t>с 01.01.2022 г  по 30.06.2022 г</t>
  </si>
  <si>
    <t>с 01.07.2022 г по 31.12.2022 г</t>
  </si>
  <si>
    <r>
      <rPr>
        <sz val="11"/>
        <color theme="1"/>
        <rFont val="Calibri"/>
        <family val="2"/>
        <charset val="204"/>
        <scheme val="minor"/>
      </rPr>
      <t>Тариф на услугу по обращению с ТКО ,  руб/м3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>(Приказ № 7-557/9(492) от 15.12.2021  Департамент тарифного регулирования Томской области)</t>
    </r>
  </si>
  <si>
    <r>
      <rPr>
        <b/>
        <sz val="11"/>
        <color theme="1"/>
        <rFont val="Calibri"/>
        <family val="2"/>
        <charset val="204"/>
        <scheme val="minor"/>
      </rPr>
      <t>тариф на услугу по обращению с ТКО на норматив накопления в месяц,  руб/чел.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9"/>
        <color theme="1"/>
        <rFont val="Calibri"/>
        <family val="2"/>
        <charset val="204"/>
        <scheme val="minor"/>
      </rPr>
      <t xml:space="preserve"> (3,0 м3 : 12 мес = 0,25 м3 х 432,00 руб = 108,00 руб)
 (3,0 м3 : 12 мес = 0,25 м3 х 442,48 руб = 110,62 руб)</t>
    </r>
  </si>
  <si>
    <r>
      <rPr>
        <b/>
        <sz val="11"/>
        <color theme="1"/>
        <rFont val="Calibri"/>
        <family val="2"/>
        <charset val="204"/>
        <scheme val="minor"/>
      </rPr>
      <t>тариф на услугу по обращению с ТКО на норматив накопления в месяц,  руб/чел.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0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(3,07 м3 : 12 мес = 0,2558 м3 х 432,00 руб = 110,51 руб)
 (3,07 м3 : 12 мес = 0,2558 м3 х 442,48 руб = 113,19 руб)</t>
    </r>
  </si>
  <si>
    <t xml:space="preserve">           на 2024 год</t>
  </si>
  <si>
    <t>с 01.01.2024 г  по 30.06.2024 г</t>
  </si>
  <si>
    <t>с 01.07.2024 г по 31.12.2024 г</t>
  </si>
  <si>
    <r>
      <t xml:space="preserve">Норматив накопления на человека,  м3/год
</t>
    </r>
    <r>
      <rPr>
        <i/>
        <sz val="9"/>
        <color theme="1"/>
        <rFont val="Calibri"/>
        <family val="2"/>
        <charset val="204"/>
        <scheme val="minor"/>
      </rPr>
      <t>(ПриказДепартамент природных ресурсов и охраны окружающей среды Томской области №41 от 14.03.2019 , № 179 от 14.11.2023)</t>
    </r>
  </si>
  <si>
    <r>
      <t xml:space="preserve">Норматив накопления  на человека,  м3/ мес 
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(3,0 м3 : 12 мес = 0,25 м3)( 2,989 м3: 12 мес.= 0,249 м3)</t>
    </r>
  </si>
  <si>
    <r>
      <t xml:space="preserve">Норматив накопления  на человека,  м3/ мес 
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(3,07 м3 : 12 мес = 0,2558 м3; 2,288 м3: 12 мес.= 0,1907)</t>
    </r>
  </si>
  <si>
    <r>
      <rPr>
        <b/>
        <sz val="11"/>
        <color theme="1"/>
        <rFont val="Calibri"/>
        <family val="2"/>
        <charset val="204"/>
        <scheme val="minor"/>
      </rPr>
      <t>тариф на услугу по обращению с ТКО на норматив накопления в месяц,  руб/чел.</t>
    </r>
    <r>
      <rPr>
        <i/>
        <sz val="9"/>
        <color theme="1"/>
        <rFont val="Calibri"/>
        <family val="2"/>
        <charset val="204"/>
        <scheme val="minor"/>
      </rPr>
      <t xml:space="preserve"> 
 (3,0 м3 : 12 мес = 0,25 м3 х 452,26 руб = 113,07 руб.) (2,989 м3:12мес.=0,249 м3*  500,31 =124,58 руб. )</t>
    </r>
  </si>
  <si>
    <r>
      <rPr>
        <b/>
        <sz val="11"/>
        <color theme="1"/>
        <rFont val="Calibri"/>
        <family val="2"/>
        <charset val="204"/>
        <scheme val="minor"/>
      </rPr>
      <t>тариф на услугу по обращению с ТКО на норматив накопления в месяц,  руб/чел.</t>
    </r>
    <r>
      <rPr>
        <i/>
        <sz val="9"/>
        <color theme="1"/>
        <rFont val="Calibri"/>
        <family val="2"/>
        <charset val="204"/>
        <scheme val="minor"/>
      </rPr>
      <t xml:space="preserve">
 (3,07 м3 : 12 мес = 0,2558 м3 х 452,26 руб = 115,69 руб.)(2,288м3 : 12 мес.= 0,1907 м3* 500,31 = 95,41 руб.    )</t>
    </r>
  </si>
  <si>
    <r>
      <rPr>
        <sz val="11"/>
        <rFont val="Calibri"/>
        <family val="2"/>
        <charset val="204"/>
        <scheme val="minor"/>
      </rPr>
      <t>Тариф на услугу по обращению с ТКО ,  руб/м3</t>
    </r>
    <r>
      <rPr>
        <sz val="9"/>
        <rFont val="Calibri"/>
        <family val="2"/>
        <charset val="204"/>
        <scheme val="minor"/>
      </rPr>
      <t xml:space="preserve">
</t>
    </r>
    <r>
      <rPr>
        <i/>
        <sz val="9"/>
        <rFont val="Calibri"/>
        <family val="2"/>
        <charset val="204"/>
        <scheme val="minor"/>
      </rPr>
      <t>(Приказ № 7-548/9(379) от 18.12.2023  Департамент тарифного регулирования Томской области)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</si>
</sst>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0_р_._-;\-* #,##0.00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164" fontId="6" fillId="0" borderId="0" xfId="2" applyNumberFormat="1" applyFont="1" applyAlignment="1"/>
    <xf numFmtId="0" fontId="6" fillId="0" borderId="0" xfId="2" applyFont="1" applyAlignment="1"/>
    <xf numFmtId="0" fontId="8" fillId="0" borderId="3" xfId="2" applyFont="1" applyBorder="1" applyAlignment="1">
      <alignment horizontal="center" vertical="center" wrapText="1"/>
    </xf>
    <xf numFmtId="164" fontId="0" fillId="0" borderId="3" xfId="1" applyNumberFormat="1" applyFont="1" applyBorder="1" applyAlignment="1"/>
    <xf numFmtId="0" fontId="7" fillId="0" borderId="0" xfId="2" applyFont="1" applyAlignment="1">
      <alignment horizontal="right"/>
    </xf>
    <xf numFmtId="0" fontId="7" fillId="0" borderId="0" xfId="2" applyFont="1"/>
    <xf numFmtId="165" fontId="0" fillId="0" borderId="3" xfId="1" applyNumberFormat="1" applyFont="1" applyBorder="1" applyAlignment="1"/>
    <xf numFmtId="0" fontId="9" fillId="0" borderId="3" xfId="0" applyFont="1" applyBorder="1" applyAlignment="1">
      <alignment wrapText="1"/>
    </xf>
    <xf numFmtId="0" fontId="10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6" fontId="0" fillId="0" borderId="3" xfId="1" applyNumberFormat="1" applyFont="1" applyBorder="1" applyAlignment="1"/>
    <xf numFmtId="0" fontId="12" fillId="0" borderId="0" xfId="0" applyFont="1"/>
    <xf numFmtId="2" fontId="12" fillId="0" borderId="0" xfId="0" applyNumberFormat="1" applyFont="1"/>
    <xf numFmtId="0" fontId="3" fillId="0" borderId="0" xfId="0" applyFont="1" applyAlignment="1"/>
    <xf numFmtId="0" fontId="11" fillId="0" borderId="0" xfId="0" applyFont="1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vertical="top" wrapText="1"/>
    </xf>
    <xf numFmtId="164" fontId="0" fillId="0" borderId="3" xfId="1" applyNumberFormat="1" applyFont="1" applyBorder="1" applyAlignment="1">
      <alignment vertical="center"/>
    </xf>
    <xf numFmtId="164" fontId="0" fillId="0" borderId="3" xfId="1" applyNumberFormat="1" applyFont="1" applyFill="1" applyBorder="1" applyAlignment="1"/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15" fillId="0" borderId="3" xfId="0" applyFont="1" applyFill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32"/>
  <sheetViews>
    <sheetView topLeftCell="A4" workbookViewId="0">
      <selection activeCell="F6" sqref="F6"/>
    </sheetView>
  </sheetViews>
  <sheetFormatPr defaultRowHeight="15" x14ac:dyDescent="0.25"/>
  <cols>
    <col min="1" max="1" width="43.7109375" customWidth="1"/>
    <col min="2" max="2" width="15.42578125" customWidth="1"/>
    <col min="3" max="3" width="16.85546875" customWidth="1"/>
    <col min="4" max="4" width="17.5703125" customWidth="1"/>
    <col min="5" max="9" width="11.140625" customWidth="1"/>
  </cols>
  <sheetData>
    <row r="1" spans="1:6" ht="15.75" x14ac:dyDescent="0.25">
      <c r="A1" s="30" t="s">
        <v>0</v>
      </c>
      <c r="B1" s="30"/>
      <c r="C1" s="30"/>
      <c r="E1" s="1"/>
      <c r="F1" s="1"/>
    </row>
    <row r="2" spans="1:6" ht="15.75" x14ac:dyDescent="0.25">
      <c r="A2" s="30" t="s">
        <v>13</v>
      </c>
      <c r="B2" s="30"/>
      <c r="E2" s="1"/>
      <c r="F2" s="1"/>
    </row>
    <row r="3" spans="1:6" ht="26.25" customHeight="1" x14ac:dyDescent="0.25">
      <c r="A3" s="31" t="s">
        <v>2</v>
      </c>
      <c r="B3" s="32"/>
      <c r="E3" s="1"/>
      <c r="F3" s="1"/>
    </row>
    <row r="4" spans="1:6" ht="21.75" customHeight="1" x14ac:dyDescent="0.25">
      <c r="A4" s="33" t="s">
        <v>3</v>
      </c>
      <c r="B4" s="35" t="s">
        <v>4</v>
      </c>
      <c r="C4" s="35"/>
      <c r="E4" s="2"/>
      <c r="F4" s="2"/>
    </row>
    <row r="5" spans="1:6" ht="33" customHeight="1" x14ac:dyDescent="0.25">
      <c r="A5" s="34"/>
      <c r="B5" s="3" t="s">
        <v>14</v>
      </c>
      <c r="C5" s="3" t="s">
        <v>15</v>
      </c>
      <c r="E5" s="2"/>
      <c r="F5" s="2"/>
    </row>
    <row r="6" spans="1:6" ht="41.25" customHeight="1" x14ac:dyDescent="0.25">
      <c r="A6" s="20" t="s">
        <v>9</v>
      </c>
      <c r="B6" s="4">
        <v>3</v>
      </c>
      <c r="C6" s="4">
        <v>3</v>
      </c>
      <c r="E6" s="5"/>
      <c r="F6" s="6"/>
    </row>
    <row r="7" spans="1:6" ht="36" customHeight="1" x14ac:dyDescent="0.25">
      <c r="A7" s="20" t="s">
        <v>11</v>
      </c>
      <c r="B7" s="7">
        <f>3/12</f>
        <v>0.25</v>
      </c>
      <c r="C7" s="7">
        <f>3/12</f>
        <v>0.25</v>
      </c>
    </row>
    <row r="8" spans="1:6" ht="40.5" customHeight="1" x14ac:dyDescent="0.25">
      <c r="A8" s="8" t="s">
        <v>10</v>
      </c>
      <c r="B8" s="4">
        <v>409</v>
      </c>
      <c r="C8" s="4">
        <v>431.5</v>
      </c>
    </row>
    <row r="9" spans="1:6" ht="60.75" customHeight="1" x14ac:dyDescent="0.25">
      <c r="A9" s="21" t="s">
        <v>18</v>
      </c>
      <c r="B9" s="4">
        <f>+B7*B8</f>
        <v>102.25</v>
      </c>
      <c r="C9" s="4">
        <f>+C7*C8</f>
        <v>107.875</v>
      </c>
    </row>
    <row r="10" spans="1:6" x14ac:dyDescent="0.25">
      <c r="A10" s="9" t="s">
        <v>7</v>
      </c>
    </row>
    <row r="11" spans="1:6" ht="30" customHeight="1" x14ac:dyDescent="0.25">
      <c r="A11" s="10" t="s">
        <v>8</v>
      </c>
      <c r="B11" s="19"/>
    </row>
    <row r="12" spans="1:6" ht="27" customHeight="1" x14ac:dyDescent="0.25">
      <c r="A12" s="33" t="s">
        <v>3</v>
      </c>
      <c r="B12" s="35" t="s">
        <v>4</v>
      </c>
      <c r="C12" s="35"/>
    </row>
    <row r="13" spans="1:6" ht="25.5" x14ac:dyDescent="0.25">
      <c r="A13" s="34"/>
      <c r="B13" s="3" t="s">
        <v>14</v>
      </c>
      <c r="C13" s="3" t="s">
        <v>15</v>
      </c>
    </row>
    <row r="14" spans="1:6" ht="51.75" x14ac:dyDescent="0.25">
      <c r="A14" s="20" t="s">
        <v>9</v>
      </c>
      <c r="B14" s="7">
        <v>3.07</v>
      </c>
      <c r="C14" s="7">
        <v>3.07</v>
      </c>
    </row>
    <row r="15" spans="1:6" ht="31.5" customHeight="1" x14ac:dyDescent="0.25">
      <c r="A15" s="20" t="s">
        <v>12</v>
      </c>
      <c r="B15" s="12">
        <f>+ROUND(B14/12,4)</f>
        <v>0.25580000000000003</v>
      </c>
      <c r="C15" s="12">
        <f>+ROUND(C14/12,4)</f>
        <v>0.25580000000000003</v>
      </c>
    </row>
    <row r="16" spans="1:6" ht="45" customHeight="1" x14ac:dyDescent="0.25">
      <c r="A16" s="8" t="s">
        <v>20</v>
      </c>
      <c r="B16" s="4">
        <v>409</v>
      </c>
      <c r="C16" s="4">
        <v>431.5</v>
      </c>
    </row>
    <row r="17" spans="1:5" ht="55.5" x14ac:dyDescent="0.25">
      <c r="A17" s="21" t="s">
        <v>19</v>
      </c>
      <c r="B17" s="4">
        <f>ROUND(B15*B16,2)</f>
        <v>104.62</v>
      </c>
      <c r="C17" s="4">
        <f>ROUND(C15*C16,2)</f>
        <v>110.38</v>
      </c>
    </row>
    <row r="18" spans="1:5" x14ac:dyDescent="0.25">
      <c r="A18" s="9" t="s">
        <v>7</v>
      </c>
    </row>
    <row r="20" spans="1:5" x14ac:dyDescent="0.25">
      <c r="A20" s="29"/>
      <c r="B20" s="29"/>
      <c r="C20" s="29"/>
    </row>
    <row r="21" spans="1:5" x14ac:dyDescent="0.25">
      <c r="A21" s="13"/>
      <c r="B21" s="14"/>
      <c r="C21" s="14"/>
    </row>
    <row r="22" spans="1:5" x14ac:dyDescent="0.25">
      <c r="A22" s="13"/>
      <c r="B22" s="13"/>
      <c r="C22" s="13"/>
      <c r="D22" s="15"/>
      <c r="E22" s="15"/>
    </row>
    <row r="23" spans="1:5" x14ac:dyDescent="0.25">
      <c r="A23" s="13"/>
      <c r="B23" s="14"/>
      <c r="C23" s="14"/>
      <c r="D23" s="15"/>
      <c r="E23" s="15"/>
    </row>
    <row r="24" spans="1:5" x14ac:dyDescent="0.25">
      <c r="A24" s="13"/>
      <c r="B24" s="14"/>
      <c r="C24" s="14"/>
      <c r="D24" s="15"/>
      <c r="E24" s="15"/>
    </row>
    <row r="25" spans="1:5" x14ac:dyDescent="0.25">
      <c r="A25" s="13"/>
      <c r="B25" s="14"/>
      <c r="C25" s="14"/>
    </row>
    <row r="26" spans="1:5" x14ac:dyDescent="0.25">
      <c r="A26" s="16"/>
      <c r="B26" s="13"/>
      <c r="C26" s="13"/>
    </row>
    <row r="27" spans="1:5" x14ac:dyDescent="0.25">
      <c r="A27" s="16"/>
    </row>
    <row r="30" spans="1:5" x14ac:dyDescent="0.25">
      <c r="A30" s="17"/>
      <c r="B30" s="18"/>
      <c r="C30" s="18"/>
    </row>
    <row r="31" spans="1:5" x14ac:dyDescent="0.25">
      <c r="A31" s="17"/>
      <c r="B31" s="15"/>
      <c r="C31" s="15"/>
    </row>
    <row r="32" spans="1:5" x14ac:dyDescent="0.25">
      <c r="A32" s="17"/>
      <c r="B32" s="15"/>
      <c r="C32" s="15"/>
    </row>
  </sheetData>
  <mergeCells count="8">
    <mergeCell ref="A20:C20"/>
    <mergeCell ref="A1:C1"/>
    <mergeCell ref="A2:B2"/>
    <mergeCell ref="A3:B3"/>
    <mergeCell ref="A4:A5"/>
    <mergeCell ref="B4:C4"/>
    <mergeCell ref="A12:A13"/>
    <mergeCell ref="B12:C1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32"/>
  <sheetViews>
    <sheetView workbookViewId="0">
      <selection sqref="A1:XFD1048576"/>
    </sheetView>
  </sheetViews>
  <sheetFormatPr defaultRowHeight="15" x14ac:dyDescent="0.25"/>
  <cols>
    <col min="1" max="1" width="44.140625" customWidth="1"/>
    <col min="2" max="2" width="15.42578125" customWidth="1"/>
    <col min="3" max="3" width="16.85546875" customWidth="1"/>
    <col min="4" max="4" width="17.5703125" customWidth="1"/>
    <col min="5" max="9" width="11.140625" customWidth="1"/>
  </cols>
  <sheetData>
    <row r="1" spans="1:6" ht="15.75" x14ac:dyDescent="0.25">
      <c r="A1" s="30" t="s">
        <v>0</v>
      </c>
      <c r="B1" s="30"/>
      <c r="C1" s="30"/>
      <c r="E1" s="1"/>
      <c r="F1" s="1"/>
    </row>
    <row r="2" spans="1:6" ht="15.75" x14ac:dyDescent="0.25">
      <c r="A2" s="30" t="s">
        <v>1</v>
      </c>
      <c r="B2" s="30"/>
      <c r="E2" s="1"/>
      <c r="F2" s="1"/>
    </row>
    <row r="3" spans="1:6" ht="26.25" customHeight="1" x14ac:dyDescent="0.25">
      <c r="A3" s="31" t="s">
        <v>2</v>
      </c>
      <c r="B3" s="32"/>
      <c r="E3" s="1"/>
      <c r="F3" s="1"/>
    </row>
    <row r="4" spans="1:6" ht="21.75" customHeight="1" x14ac:dyDescent="0.25">
      <c r="A4" s="33" t="s">
        <v>3</v>
      </c>
      <c r="B4" s="35" t="s">
        <v>4</v>
      </c>
      <c r="C4" s="35"/>
      <c r="E4" s="2"/>
      <c r="F4" s="2"/>
    </row>
    <row r="5" spans="1:6" ht="33" customHeight="1" x14ac:dyDescent="0.25">
      <c r="A5" s="34"/>
      <c r="B5" s="3" t="s">
        <v>5</v>
      </c>
      <c r="C5" s="3" t="s">
        <v>6</v>
      </c>
      <c r="E5" s="2"/>
      <c r="F5" s="2"/>
    </row>
    <row r="6" spans="1:6" ht="41.25" customHeight="1" x14ac:dyDescent="0.25">
      <c r="A6" s="20" t="s">
        <v>9</v>
      </c>
      <c r="B6" s="4">
        <v>3</v>
      </c>
      <c r="C6" s="4">
        <v>3</v>
      </c>
      <c r="E6" s="5"/>
      <c r="F6" s="6"/>
    </row>
    <row r="7" spans="1:6" ht="36" customHeight="1" x14ac:dyDescent="0.25">
      <c r="A7" s="20" t="s">
        <v>11</v>
      </c>
      <c r="B7" s="7">
        <f>3/12</f>
        <v>0.25</v>
      </c>
      <c r="C7" s="7">
        <f>3/12</f>
        <v>0.25</v>
      </c>
    </row>
    <row r="8" spans="1:6" ht="40.5" customHeight="1" x14ac:dyDescent="0.25">
      <c r="A8" s="8" t="s">
        <v>10</v>
      </c>
      <c r="B8" s="4">
        <v>416.71</v>
      </c>
      <c r="C8" s="4">
        <v>432</v>
      </c>
    </row>
    <row r="9" spans="1:6" ht="57.75" customHeight="1" x14ac:dyDescent="0.25">
      <c r="A9" s="21" t="s">
        <v>16</v>
      </c>
      <c r="B9" s="4">
        <f>+B7*B8</f>
        <v>104.17749999999999</v>
      </c>
      <c r="C9" s="4">
        <f>+C7*C8</f>
        <v>108</v>
      </c>
    </row>
    <row r="10" spans="1:6" x14ac:dyDescent="0.25">
      <c r="A10" s="9" t="s">
        <v>7</v>
      </c>
    </row>
    <row r="11" spans="1:6" ht="30" customHeight="1" x14ac:dyDescent="0.25">
      <c r="A11" s="10" t="s">
        <v>8</v>
      </c>
      <c r="B11" s="11"/>
    </row>
    <row r="12" spans="1:6" ht="27" customHeight="1" x14ac:dyDescent="0.25">
      <c r="A12" s="33" t="s">
        <v>3</v>
      </c>
      <c r="B12" s="35" t="s">
        <v>4</v>
      </c>
      <c r="C12" s="35"/>
    </row>
    <row r="13" spans="1:6" ht="25.5" x14ac:dyDescent="0.25">
      <c r="A13" s="34"/>
      <c r="B13" s="3" t="s">
        <v>5</v>
      </c>
      <c r="C13" s="3" t="s">
        <v>6</v>
      </c>
    </row>
    <row r="14" spans="1:6" ht="51.75" x14ac:dyDescent="0.25">
      <c r="A14" s="20" t="s">
        <v>9</v>
      </c>
      <c r="B14" s="7">
        <v>3.07</v>
      </c>
      <c r="C14" s="7">
        <v>3.07</v>
      </c>
    </row>
    <row r="15" spans="1:6" ht="28.5" x14ac:dyDescent="0.25">
      <c r="A15" s="20" t="s">
        <v>12</v>
      </c>
      <c r="B15" s="12">
        <f>+ROUND(B14/12,4)</f>
        <v>0.25580000000000003</v>
      </c>
      <c r="C15" s="12">
        <f>+ROUND(C14/12,4)</f>
        <v>0.25580000000000003</v>
      </c>
    </row>
    <row r="16" spans="1:6" ht="39.75" x14ac:dyDescent="0.25">
      <c r="A16" s="8" t="s">
        <v>20</v>
      </c>
      <c r="B16" s="4">
        <v>416.71</v>
      </c>
      <c r="C16" s="4">
        <v>432</v>
      </c>
    </row>
    <row r="17" spans="1:5" ht="55.5" x14ac:dyDescent="0.25">
      <c r="A17" s="21" t="s">
        <v>17</v>
      </c>
      <c r="B17" s="4">
        <f>ROUND(B15*B16,2)</f>
        <v>106.59</v>
      </c>
      <c r="C17" s="4">
        <f>ROUND(C15*C16,2)</f>
        <v>110.51</v>
      </c>
    </row>
    <row r="18" spans="1:5" x14ac:dyDescent="0.25">
      <c r="A18" s="9" t="s">
        <v>7</v>
      </c>
    </row>
    <row r="20" spans="1:5" x14ac:dyDescent="0.25">
      <c r="A20" s="29"/>
      <c r="B20" s="29"/>
      <c r="C20" s="29"/>
    </row>
    <row r="21" spans="1:5" x14ac:dyDescent="0.25">
      <c r="A21" s="13"/>
      <c r="B21" s="14"/>
      <c r="C21" s="14"/>
    </row>
    <row r="22" spans="1:5" x14ac:dyDescent="0.25">
      <c r="A22" s="13"/>
      <c r="B22" s="13"/>
      <c r="C22" s="13"/>
      <c r="D22" s="15"/>
      <c r="E22" s="15"/>
    </row>
    <row r="23" spans="1:5" x14ac:dyDescent="0.25">
      <c r="A23" s="13"/>
      <c r="B23" s="14"/>
      <c r="C23" s="14"/>
      <c r="D23" s="15"/>
      <c r="E23" s="15"/>
    </row>
    <row r="24" spans="1:5" x14ac:dyDescent="0.25">
      <c r="A24" s="13"/>
      <c r="B24" s="14"/>
      <c r="C24" s="14"/>
      <c r="D24" s="15"/>
      <c r="E24" s="15"/>
    </row>
    <row r="25" spans="1:5" x14ac:dyDescent="0.25">
      <c r="A25" s="13"/>
      <c r="B25" s="14"/>
      <c r="C25" s="14"/>
    </row>
    <row r="26" spans="1:5" x14ac:dyDescent="0.25">
      <c r="A26" s="16"/>
      <c r="B26" s="13"/>
      <c r="C26" s="13"/>
    </row>
    <row r="27" spans="1:5" x14ac:dyDescent="0.25">
      <c r="A27" s="16"/>
    </row>
    <row r="30" spans="1:5" x14ac:dyDescent="0.25">
      <c r="A30" s="17"/>
      <c r="B30" s="18"/>
      <c r="C30" s="18"/>
    </row>
    <row r="31" spans="1:5" x14ac:dyDescent="0.25">
      <c r="A31" s="17"/>
      <c r="B31" s="15"/>
      <c r="C31" s="15"/>
    </row>
    <row r="32" spans="1:5" x14ac:dyDescent="0.25">
      <c r="A32" s="17"/>
      <c r="B32" s="15"/>
      <c r="C32" s="15"/>
    </row>
  </sheetData>
  <mergeCells count="8">
    <mergeCell ref="A20:C20"/>
    <mergeCell ref="A1:C1"/>
    <mergeCell ref="A2:B2"/>
    <mergeCell ref="A3:B3"/>
    <mergeCell ref="A4:A5"/>
    <mergeCell ref="B4:C4"/>
    <mergeCell ref="A12:A13"/>
    <mergeCell ref="B12:C1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XFD1048576"/>
    </sheetView>
  </sheetViews>
  <sheetFormatPr defaultRowHeight="15" x14ac:dyDescent="0.25"/>
  <cols>
    <col min="1" max="1" width="44.140625" customWidth="1"/>
    <col min="2" max="2" width="15.42578125" customWidth="1"/>
    <col min="3" max="3" width="16.85546875" customWidth="1"/>
    <col min="4" max="4" width="17.5703125" customWidth="1"/>
    <col min="5" max="9" width="11.140625" customWidth="1"/>
  </cols>
  <sheetData>
    <row r="1" spans="1:6" ht="15.75" x14ac:dyDescent="0.25">
      <c r="A1" s="30" t="s">
        <v>0</v>
      </c>
      <c r="B1" s="30"/>
      <c r="C1" s="30"/>
      <c r="E1" s="1"/>
      <c r="F1" s="1"/>
    </row>
    <row r="2" spans="1:6" ht="15.75" x14ac:dyDescent="0.25">
      <c r="A2" s="30" t="s">
        <v>21</v>
      </c>
      <c r="B2" s="30"/>
      <c r="E2" s="1"/>
      <c r="F2" s="1"/>
    </row>
    <row r="3" spans="1:6" ht="26.25" customHeight="1" x14ac:dyDescent="0.25">
      <c r="A3" s="31" t="s">
        <v>2</v>
      </c>
      <c r="B3" s="32"/>
      <c r="E3" s="1"/>
      <c r="F3" s="1"/>
    </row>
    <row r="4" spans="1:6" ht="21.75" customHeight="1" x14ac:dyDescent="0.25">
      <c r="A4" s="33" t="s">
        <v>3</v>
      </c>
      <c r="B4" s="35" t="s">
        <v>4</v>
      </c>
      <c r="C4" s="35"/>
      <c r="E4" s="2"/>
      <c r="F4" s="2"/>
    </row>
    <row r="5" spans="1:6" ht="33" customHeight="1" x14ac:dyDescent="0.25">
      <c r="A5" s="34"/>
      <c r="B5" s="3" t="s">
        <v>22</v>
      </c>
      <c r="C5" s="3" t="s">
        <v>23</v>
      </c>
      <c r="E5" s="2"/>
      <c r="F5" s="2"/>
    </row>
    <row r="6" spans="1:6" ht="41.25" customHeight="1" x14ac:dyDescent="0.25">
      <c r="A6" s="20" t="s">
        <v>9</v>
      </c>
      <c r="B6" s="4">
        <v>3</v>
      </c>
      <c r="C6" s="4">
        <v>3</v>
      </c>
      <c r="E6" s="5"/>
      <c r="F6" s="6"/>
    </row>
    <row r="7" spans="1:6" ht="36" customHeight="1" x14ac:dyDescent="0.25">
      <c r="A7" s="20" t="s">
        <v>11</v>
      </c>
      <c r="B7" s="7">
        <f>3/12</f>
        <v>0.25</v>
      </c>
      <c r="C7" s="7">
        <f>3/12</f>
        <v>0.25</v>
      </c>
    </row>
    <row r="8" spans="1:6" ht="40.5" customHeight="1" x14ac:dyDescent="0.25">
      <c r="A8" s="8" t="s">
        <v>24</v>
      </c>
      <c r="B8" s="4">
        <v>432</v>
      </c>
      <c r="C8" s="4">
        <v>442.48</v>
      </c>
    </row>
    <row r="9" spans="1:6" ht="57.75" customHeight="1" x14ac:dyDescent="0.25">
      <c r="A9" s="24" t="s">
        <v>25</v>
      </c>
      <c r="B9" s="4">
        <f>+B7*B8</f>
        <v>108</v>
      </c>
      <c r="C9" s="4">
        <f>+C7*C8</f>
        <v>110.62</v>
      </c>
    </row>
    <row r="10" spans="1:6" x14ac:dyDescent="0.25">
      <c r="A10" s="9" t="s">
        <v>7</v>
      </c>
    </row>
    <row r="11" spans="1:6" ht="30" customHeight="1" x14ac:dyDescent="0.25">
      <c r="A11" s="10" t="s">
        <v>8</v>
      </c>
      <c r="B11" s="22"/>
    </row>
    <row r="12" spans="1:6" ht="27" customHeight="1" x14ac:dyDescent="0.25">
      <c r="A12" s="33" t="s">
        <v>3</v>
      </c>
      <c r="B12" s="35" t="s">
        <v>4</v>
      </c>
      <c r="C12" s="35"/>
    </row>
    <row r="13" spans="1:6" ht="25.5" x14ac:dyDescent="0.25">
      <c r="A13" s="34"/>
      <c r="B13" s="3" t="str">
        <f>B5</f>
        <v>с 01.01.2022 г  по 30.06.2022 г</v>
      </c>
      <c r="C13" s="3" t="str">
        <f>C5</f>
        <v>с 01.07.2022 г по 31.12.2022 г</v>
      </c>
    </row>
    <row r="14" spans="1:6" ht="51.75" x14ac:dyDescent="0.25">
      <c r="A14" s="20" t="s">
        <v>9</v>
      </c>
      <c r="B14" s="7">
        <v>3.07</v>
      </c>
      <c r="C14" s="7">
        <v>3.07</v>
      </c>
    </row>
    <row r="15" spans="1:6" ht="28.5" x14ac:dyDescent="0.25">
      <c r="A15" s="20" t="s">
        <v>12</v>
      </c>
      <c r="B15" s="12">
        <f>+ROUND(B14/12,4)</f>
        <v>0.25580000000000003</v>
      </c>
      <c r="C15" s="12">
        <f>+ROUND(C14/12,4)</f>
        <v>0.25580000000000003</v>
      </c>
    </row>
    <row r="16" spans="1:6" ht="36.75" x14ac:dyDescent="0.25">
      <c r="A16" s="8" t="str">
        <f>A8</f>
        <v>Тариф на услугу по обращению с ТКО ,  руб/м3
(Приказ № 7-557/9(492) от 15.12.2021  Департамент тарифного регулирования Томской области)</v>
      </c>
      <c r="B16" s="4">
        <f>B8</f>
        <v>432</v>
      </c>
      <c r="C16" s="4">
        <f>C8</f>
        <v>442.48</v>
      </c>
    </row>
    <row r="17" spans="1:5" ht="55.5" x14ac:dyDescent="0.25">
      <c r="A17" s="24" t="s">
        <v>26</v>
      </c>
      <c r="B17" s="4">
        <f>ROUND(B15*B16,2)</f>
        <v>110.51</v>
      </c>
      <c r="C17" s="4">
        <f>ROUND(C15*C16,2)</f>
        <v>113.19</v>
      </c>
    </row>
    <row r="18" spans="1:5" x14ac:dyDescent="0.25">
      <c r="A18" s="9" t="s">
        <v>7</v>
      </c>
    </row>
    <row r="20" spans="1:5" x14ac:dyDescent="0.25">
      <c r="A20" s="29"/>
      <c r="B20" s="29"/>
      <c r="C20" s="29"/>
    </row>
    <row r="21" spans="1:5" x14ac:dyDescent="0.25">
      <c r="A21" s="13"/>
      <c r="B21" s="14"/>
      <c r="C21" s="14"/>
    </row>
    <row r="22" spans="1:5" x14ac:dyDescent="0.25">
      <c r="A22" s="13"/>
      <c r="B22" s="13"/>
      <c r="C22" s="13"/>
      <c r="D22" s="15"/>
      <c r="E22" s="15"/>
    </row>
    <row r="23" spans="1:5" x14ac:dyDescent="0.25">
      <c r="A23" s="13"/>
      <c r="B23" s="14"/>
      <c r="C23" s="14"/>
      <c r="D23" s="15"/>
      <c r="E23" s="15"/>
    </row>
    <row r="24" spans="1:5" x14ac:dyDescent="0.25">
      <c r="A24" s="13"/>
      <c r="B24" s="14"/>
      <c r="C24" s="14"/>
      <c r="D24" s="15"/>
      <c r="E24" s="15"/>
    </row>
    <row r="25" spans="1:5" x14ac:dyDescent="0.25">
      <c r="A25" s="13"/>
      <c r="B25" s="14"/>
      <c r="C25" s="14"/>
    </row>
    <row r="26" spans="1:5" x14ac:dyDescent="0.25">
      <c r="A26" s="16"/>
      <c r="B26" s="13"/>
      <c r="C26" s="13"/>
    </row>
    <row r="27" spans="1:5" x14ac:dyDescent="0.25">
      <c r="A27" s="16"/>
    </row>
    <row r="30" spans="1:5" x14ac:dyDescent="0.25">
      <c r="A30" s="17"/>
      <c r="B30" s="18"/>
      <c r="C30" s="18"/>
    </row>
    <row r="31" spans="1:5" x14ac:dyDescent="0.25">
      <c r="A31" s="17"/>
      <c r="B31" s="15"/>
      <c r="C31" s="15"/>
    </row>
    <row r="32" spans="1:5" x14ac:dyDescent="0.25">
      <c r="A32" s="17"/>
      <c r="B32" s="15"/>
      <c r="C32" s="15"/>
    </row>
  </sheetData>
  <mergeCells count="8">
    <mergeCell ref="A20:C20"/>
    <mergeCell ref="A1:C1"/>
    <mergeCell ref="A2:B2"/>
    <mergeCell ref="A3:B3"/>
    <mergeCell ref="A4:A5"/>
    <mergeCell ref="B4:C4"/>
    <mergeCell ref="A12:A13"/>
    <mergeCell ref="B12:C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160" zoomScaleNormal="160" workbookViewId="0">
      <selection activeCell="A16" sqref="A16"/>
    </sheetView>
  </sheetViews>
  <sheetFormatPr defaultRowHeight="15" x14ac:dyDescent="0.25"/>
  <cols>
    <col min="1" max="1" width="44.140625" customWidth="1"/>
    <col min="2" max="2" width="15.42578125" customWidth="1"/>
    <col min="3" max="3" width="16.85546875" customWidth="1"/>
    <col min="4" max="4" width="17.5703125" customWidth="1"/>
    <col min="5" max="9" width="11.140625" customWidth="1"/>
  </cols>
  <sheetData>
    <row r="1" spans="1:6" ht="15.75" x14ac:dyDescent="0.25">
      <c r="A1" s="30" t="s">
        <v>0</v>
      </c>
      <c r="B1" s="30"/>
      <c r="C1" s="30"/>
      <c r="E1" s="1"/>
      <c r="F1" s="1"/>
    </row>
    <row r="2" spans="1:6" ht="15.75" x14ac:dyDescent="0.25">
      <c r="A2" s="30" t="s">
        <v>27</v>
      </c>
      <c r="B2" s="30"/>
      <c r="E2" s="1"/>
      <c r="F2" s="1"/>
    </row>
    <row r="3" spans="1:6" ht="26.25" customHeight="1" x14ac:dyDescent="0.25">
      <c r="A3" s="31" t="s">
        <v>2</v>
      </c>
      <c r="B3" s="32"/>
      <c r="E3" s="1"/>
      <c r="F3" s="1"/>
    </row>
    <row r="4" spans="1:6" ht="21.75" customHeight="1" x14ac:dyDescent="0.25">
      <c r="A4" s="33" t="s">
        <v>3</v>
      </c>
      <c r="B4" s="36" t="s">
        <v>4</v>
      </c>
      <c r="C4" s="37"/>
      <c r="E4" s="2"/>
      <c r="F4" s="2"/>
    </row>
    <row r="5" spans="1:6" ht="33" customHeight="1" x14ac:dyDescent="0.25">
      <c r="A5" s="34"/>
      <c r="B5" s="3" t="s">
        <v>28</v>
      </c>
      <c r="C5" s="3" t="s">
        <v>29</v>
      </c>
      <c r="E5" s="2"/>
      <c r="F5" s="2"/>
    </row>
    <row r="6" spans="1:6" ht="60" customHeight="1" x14ac:dyDescent="0.25">
      <c r="A6" s="20" t="s">
        <v>30</v>
      </c>
      <c r="B6" s="4">
        <v>3</v>
      </c>
      <c r="C6" s="7">
        <v>2.9889999999999999</v>
      </c>
      <c r="E6" s="5"/>
      <c r="F6" s="6"/>
    </row>
    <row r="7" spans="1:6" ht="36" customHeight="1" x14ac:dyDescent="0.25">
      <c r="A7" s="20" t="s">
        <v>31</v>
      </c>
      <c r="B7" s="7">
        <f>3/12</f>
        <v>0.25</v>
      </c>
      <c r="C7" s="7">
        <v>0.249</v>
      </c>
    </row>
    <row r="8" spans="1:6" ht="40.5" customHeight="1" x14ac:dyDescent="0.25">
      <c r="A8" s="38" t="s">
        <v>35</v>
      </c>
      <c r="B8" s="4">
        <v>452.26</v>
      </c>
      <c r="C8" s="28">
        <v>500.31</v>
      </c>
    </row>
    <row r="9" spans="1:6" ht="57.75" customHeight="1" x14ac:dyDescent="0.25">
      <c r="A9" s="26" t="s">
        <v>33</v>
      </c>
      <c r="B9" s="27">
        <f>+B7*B8</f>
        <v>113.065</v>
      </c>
      <c r="C9" s="27">
        <f>+C7*C8</f>
        <v>124.57719</v>
      </c>
    </row>
    <row r="10" spans="1:6" x14ac:dyDescent="0.25">
      <c r="A10" s="9" t="s">
        <v>7</v>
      </c>
    </row>
    <row r="11" spans="1:6" ht="30" customHeight="1" x14ac:dyDescent="0.25">
      <c r="A11" s="10" t="s">
        <v>8</v>
      </c>
      <c r="B11" s="23"/>
    </row>
    <row r="12" spans="1:6" ht="27" customHeight="1" x14ac:dyDescent="0.25">
      <c r="A12" s="33" t="s">
        <v>3</v>
      </c>
      <c r="B12" s="36" t="s">
        <v>4</v>
      </c>
      <c r="C12" s="37"/>
    </row>
    <row r="13" spans="1:6" ht="25.5" x14ac:dyDescent="0.25">
      <c r="A13" s="34"/>
      <c r="B13" s="3" t="str">
        <f>B5</f>
        <v>с 01.01.2024 г  по 30.06.2024 г</v>
      </c>
      <c r="C13" s="3" t="str">
        <f>C5</f>
        <v>с 01.07.2024 г по 31.12.2024 г</v>
      </c>
    </row>
    <row r="14" spans="1:6" ht="51.75" x14ac:dyDescent="0.25">
      <c r="A14" s="20" t="s">
        <v>30</v>
      </c>
      <c r="B14" s="7">
        <v>3.07</v>
      </c>
      <c r="C14" s="7">
        <v>2.2879999999999998</v>
      </c>
    </row>
    <row r="15" spans="1:6" ht="28.5" x14ac:dyDescent="0.25">
      <c r="A15" s="20" t="s">
        <v>32</v>
      </c>
      <c r="B15" s="12">
        <f>+ROUND(B14/12,4)</f>
        <v>0.25580000000000003</v>
      </c>
      <c r="C15" s="12">
        <f>+ROUND(C14/12,4)</f>
        <v>0.19070000000000001</v>
      </c>
    </row>
    <row r="16" spans="1:6" ht="36.75" x14ac:dyDescent="0.25">
      <c r="A16" s="25" t="str">
        <f>A8</f>
        <v>Тариф на услугу по обращению с ТКО ,  руб/м3
(Приказ № 7-548/9(379) от 18.12.2023  Департамент тарифного регулирования Томской области)</v>
      </c>
      <c r="B16" s="4">
        <f>B8</f>
        <v>452.26</v>
      </c>
      <c r="C16" s="4">
        <v>500.31</v>
      </c>
    </row>
    <row r="17" spans="1:5" ht="66.75" x14ac:dyDescent="0.25">
      <c r="A17" s="24" t="s">
        <v>34</v>
      </c>
      <c r="B17" s="4">
        <f>ROUND(B15*B16,2)</f>
        <v>115.69</v>
      </c>
      <c r="C17" s="4">
        <f>ROUND(C15*C16,2)</f>
        <v>95.41</v>
      </c>
    </row>
    <row r="18" spans="1:5" x14ac:dyDescent="0.25">
      <c r="A18" s="9" t="s">
        <v>7</v>
      </c>
    </row>
    <row r="20" spans="1:5" x14ac:dyDescent="0.25">
      <c r="A20" s="29"/>
      <c r="B20" s="29"/>
      <c r="C20" s="29"/>
    </row>
    <row r="21" spans="1:5" x14ac:dyDescent="0.25">
      <c r="A21" s="13"/>
      <c r="B21" s="14"/>
      <c r="C21" s="14"/>
    </row>
    <row r="22" spans="1:5" x14ac:dyDescent="0.25">
      <c r="A22" s="13"/>
      <c r="B22" s="13"/>
      <c r="C22" s="13"/>
      <c r="D22" s="15"/>
      <c r="E22" s="15"/>
    </row>
    <row r="23" spans="1:5" x14ac:dyDescent="0.25">
      <c r="A23" s="13"/>
      <c r="B23" s="14"/>
      <c r="C23" s="14"/>
      <c r="D23" s="15"/>
      <c r="E23" s="15"/>
    </row>
    <row r="24" spans="1:5" x14ac:dyDescent="0.25">
      <c r="A24" s="13"/>
      <c r="B24" s="14"/>
      <c r="C24" s="14"/>
      <c r="D24" s="15"/>
      <c r="E24" s="15"/>
    </row>
    <row r="25" spans="1:5" x14ac:dyDescent="0.25">
      <c r="A25" s="13"/>
      <c r="B25" s="14"/>
      <c r="C25" s="14"/>
    </row>
    <row r="26" spans="1:5" x14ac:dyDescent="0.25">
      <c r="A26" s="16"/>
      <c r="B26" s="13"/>
      <c r="C26" s="13"/>
    </row>
    <row r="27" spans="1:5" x14ac:dyDescent="0.25">
      <c r="A27" s="16"/>
    </row>
    <row r="30" spans="1:5" x14ac:dyDescent="0.25">
      <c r="A30" s="17"/>
      <c r="B30" s="18"/>
      <c r="C30" s="18"/>
    </row>
    <row r="31" spans="1:5" x14ac:dyDescent="0.25">
      <c r="A31" s="17"/>
      <c r="B31" s="15"/>
      <c r="C31" s="15"/>
    </row>
    <row r="32" spans="1:5" x14ac:dyDescent="0.25">
      <c r="A32" s="17"/>
      <c r="B32" s="15"/>
      <c r="C32" s="15"/>
    </row>
  </sheetData>
  <mergeCells count="8">
    <mergeCell ref="A20:C20"/>
    <mergeCell ref="A1:C1"/>
    <mergeCell ref="A2:B2"/>
    <mergeCell ref="A3:B3"/>
    <mergeCell ref="A4:A5"/>
    <mergeCell ref="B4:C4"/>
    <mergeCell ref="A12:A13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СТЭС с 01.01.20  (для СМИ) (2)</vt:lpstr>
      <vt:lpstr>СТЭС с 01.01.21  (для СМИ)</vt:lpstr>
      <vt:lpstr>СТЭС с 01.01.2022 (для СМИ)</vt:lpstr>
      <vt:lpstr>СТЭС с 01.12.2024 (для СМИ)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2021-12-27T01:51:54Z</cp:lastPrinted>
  <dcterms:created xsi:type="dcterms:W3CDTF">2021-02-04T04:56:55Z</dcterms:created>
  <dcterms:modified xsi:type="dcterms:W3CDTF">2023-12-25T04:28:39Z</dcterms:modified>
</cp:coreProperties>
</file>